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u\Documents\Uni\Tutorium\Statistik\"/>
    </mc:Choice>
  </mc:AlternateContent>
  <xr:revisionPtr revIDLastSave="0" documentId="13_ncr:1_{AE9793AA-6A44-4A7D-8700-3F659D109597}" xr6:coauthVersionLast="47" xr6:coauthVersionMax="47" xr10:uidLastSave="{00000000-0000-0000-0000-000000000000}"/>
  <bookViews>
    <workbookView xWindow="-120" yWindow="-120" windowWidth="20730" windowHeight="11160" xr2:uid="{8C2934B7-01E9-4B80-B985-FE47C54E2CDD}"/>
  </bookViews>
  <sheets>
    <sheet name="Noten" sheetId="1" r:id="rId1"/>
    <sheet name="Umsatz" sheetId="2" r:id="rId2"/>
    <sheet name="Kreuztabellen" sheetId="3" r:id="rId3"/>
    <sheet name="Regress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3" l="1"/>
  <c r="J6" i="3"/>
  <c r="J5" i="3"/>
  <c r="I5" i="3"/>
  <c r="I4" i="3"/>
  <c r="H5" i="3"/>
  <c r="J4" i="3"/>
  <c r="H6" i="3"/>
  <c r="H4" i="3"/>
  <c r="D6" i="3"/>
  <c r="E6" i="3"/>
  <c r="C6" i="3"/>
  <c r="E5" i="3"/>
  <c r="E4" i="3"/>
  <c r="H4" i="1" l="1"/>
  <c r="H3" i="1"/>
  <c r="H5" i="1"/>
  <c r="H6" i="1"/>
  <c r="H7" i="1"/>
  <c r="H8" i="1"/>
  <c r="H9" i="1" l="1"/>
  <c r="I4" i="1"/>
  <c r="I8" i="1" l="1"/>
  <c r="I7" i="1"/>
  <c r="I6" i="1"/>
  <c r="I5" i="1"/>
  <c r="I3" i="1"/>
  <c r="J4" i="1" l="1"/>
  <c r="J3" i="1"/>
  <c r="J5" i="1" l="1"/>
  <c r="J6" i="1" s="1"/>
  <c r="J7" i="1" s="1"/>
  <c r="J8" i="1" s="1"/>
</calcChain>
</file>

<file path=xl/sharedStrings.xml><?xml version="1.0" encoding="utf-8"?>
<sst xmlns="http://schemas.openxmlformats.org/spreadsheetml/2006/main" count="106" uniqueCount="61">
  <si>
    <t>Schüler</t>
  </si>
  <si>
    <t>Note</t>
  </si>
  <si>
    <t>Umsatz</t>
  </si>
  <si>
    <t>Filiale</t>
  </si>
  <si>
    <t>Warnemünde</t>
  </si>
  <si>
    <t>Lütten Klein</t>
  </si>
  <si>
    <t>Groß Klein</t>
  </si>
  <si>
    <t>Hansa-Viertel</t>
  </si>
  <si>
    <t>KTV</t>
  </si>
  <si>
    <t>Stadtmitte</t>
  </si>
  <si>
    <t>Bahnhof</t>
  </si>
  <si>
    <t>Südstadt</t>
  </si>
  <si>
    <t>Toitenwinkel</t>
  </si>
  <si>
    <t>Mittelwert</t>
  </si>
  <si>
    <t>Summe</t>
  </si>
  <si>
    <t>Anzahl</t>
  </si>
  <si>
    <t>Median</t>
  </si>
  <si>
    <t>Modus</t>
  </si>
  <si>
    <t>Häufigkeitstabelle</t>
  </si>
  <si>
    <t>Häufigkeit</t>
  </si>
  <si>
    <t>%</t>
  </si>
  <si>
    <t>kum%</t>
  </si>
  <si>
    <t>Varianz</t>
  </si>
  <si>
    <t>Stdabweichung</t>
  </si>
  <si>
    <t>Haben Sie im vergangenen Monat Alkohol getrunken?</t>
  </si>
  <si>
    <t>ja</t>
  </si>
  <si>
    <t>nein</t>
  </si>
  <si>
    <t>Mann</t>
  </si>
  <si>
    <t>Frau</t>
  </si>
  <si>
    <t>100 Personen</t>
  </si>
  <si>
    <t>Zeilensumme</t>
  </si>
  <si>
    <t>Spaltensumme</t>
  </si>
  <si>
    <t>Signifikanzwert</t>
  </si>
  <si>
    <t>Chi²</t>
  </si>
  <si>
    <t>C</t>
  </si>
  <si>
    <t>C korr</t>
  </si>
  <si>
    <t>Körpergröße</t>
  </si>
  <si>
    <t>Schuhgröße</t>
  </si>
  <si>
    <t>ANOVA</t>
  </si>
  <si>
    <t>Gesamt</t>
  </si>
  <si>
    <t>Freiheitsgrade (df)</t>
  </si>
  <si>
    <t>Quadratsummen (SS)</t>
  </si>
  <si>
    <t>Mittlere Quadratsumme (MS)</t>
  </si>
  <si>
    <t>Prüfgröße (F)</t>
  </si>
  <si>
    <t>P-Wert</t>
  </si>
  <si>
    <t>Klasse A</t>
  </si>
  <si>
    <t>Klasse B</t>
  </si>
  <si>
    <t>Anova: Einfaktorielle Varianzanalyse</t>
  </si>
  <si>
    <t>ZUSAMMENFASSUNG</t>
  </si>
  <si>
    <t>Gruppen</t>
  </si>
  <si>
    <t>Streuungsursache</t>
  </si>
  <si>
    <t>kritischer F-Wert</t>
  </si>
  <si>
    <t>Unterschiede zwischen den Gruppen</t>
  </si>
  <si>
    <t>Innerhalb der Gruppen</t>
  </si>
  <si>
    <t>Test 1</t>
  </si>
  <si>
    <t>Test 2</t>
  </si>
  <si>
    <t>Anova: Zweifaktorielle Varianzanalyse mit Messwiederholung</t>
  </si>
  <si>
    <t>Stichprobe</t>
  </si>
  <si>
    <t>Spalten</t>
  </si>
  <si>
    <t>Wechselwirkung</t>
  </si>
  <si>
    <t>Fehler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</si>
</sst>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1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8" borderId="0" applyNumberFormat="0" applyBorder="0" applyAlignment="0" applyProtection="0"/>
  </cellStyleXfs>
  <cellXfs count="25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0" fontId="1" fillId="6" borderId="0" xfId="3"/>
    <xf numFmtId="0" fontId="1" fillId="5" borderId="0" xfId="2"/>
    <xf numFmtId="1" fontId="0" fillId="0" borderId="0" xfId="0" applyNumberFormat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4" xfId="0" applyNumberFormat="1" applyBorder="1"/>
    <xf numFmtId="1" fontId="0" fillId="0" borderId="5" xfId="0" applyNumberFormat="1" applyBorder="1"/>
    <xf numFmtId="165" fontId="0" fillId="0" borderId="0" xfId="0" applyNumberFormat="1"/>
    <xf numFmtId="0" fontId="3" fillId="0" borderId="2" xfId="0" applyFont="1" applyBorder="1" applyAlignment="1">
      <alignment horizontal="center"/>
    </xf>
    <xf numFmtId="0" fontId="4" fillId="7" borderId="0" xfId="4"/>
    <xf numFmtId="0" fontId="1" fillId="8" borderId="0" xfId="5"/>
    <xf numFmtId="0" fontId="5" fillId="0" borderId="6" xfId="0" applyFont="1" applyBorder="1" applyAlignment="1">
      <alignment horizontal="right"/>
    </xf>
    <xf numFmtId="0" fontId="0" fillId="4" borderId="0" xfId="0" applyFill="1" applyAlignment="1">
      <alignment horizontal="center"/>
    </xf>
    <xf numFmtId="2" fontId="0" fillId="0" borderId="0" xfId="0" applyNumberFormat="1"/>
  </cellXfs>
  <cellStyles count="6">
    <cellStyle name="20 % - Akzent1" xfId="5" builtinId="30"/>
    <cellStyle name="40 % - Akzent5" xfId="2" builtinId="47"/>
    <cellStyle name="60 % - Akzent5" xfId="3" builtinId="48"/>
    <cellStyle name="Gut" xfId="4" builtinId="26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093B3-9157-4B40-81CD-75A2E5BD2729}">
  <dimension ref="A1:K82"/>
  <sheetViews>
    <sheetView tabSelected="1" zoomScale="85" zoomScaleNormal="85" workbookViewId="0">
      <selection activeCell="H3" sqref="H3"/>
    </sheetView>
  </sheetViews>
  <sheetFormatPr baseColWidth="10" defaultRowHeight="15" x14ac:dyDescent="0.25"/>
  <cols>
    <col min="4" max="4" width="22.85546875" bestFit="1" customWidth="1"/>
    <col min="5" max="5" width="34" bestFit="1" customWidth="1"/>
    <col min="6" max="6" width="20.5703125" bestFit="1" customWidth="1"/>
    <col min="7" max="7" width="17.85546875" bestFit="1" customWidth="1"/>
    <col min="8" max="8" width="27.85546875" bestFit="1" customWidth="1"/>
    <col min="9" max="9" width="13.28515625" bestFit="1" customWidth="1"/>
    <col min="10" max="10" width="12.28515625" bestFit="1" customWidth="1"/>
    <col min="15" max="15" width="30.7109375" bestFit="1" customWidth="1"/>
    <col min="16" max="16" width="17.85546875" bestFit="1" customWidth="1"/>
    <col min="17" max="17" width="20.5703125" bestFit="1" customWidth="1"/>
  </cols>
  <sheetData>
    <row r="1" spans="1:10" x14ac:dyDescent="0.25">
      <c r="A1" s="1" t="s">
        <v>0</v>
      </c>
      <c r="B1" s="1" t="s">
        <v>1</v>
      </c>
      <c r="G1" s="23" t="s">
        <v>18</v>
      </c>
      <c r="H1" s="23"/>
    </row>
    <row r="2" spans="1:10" x14ac:dyDescent="0.25">
      <c r="A2">
        <v>1</v>
      </c>
      <c r="B2">
        <v>1</v>
      </c>
      <c r="G2" s="7" t="s">
        <v>1</v>
      </c>
      <c r="H2" s="7" t="s">
        <v>19</v>
      </c>
      <c r="I2" s="7" t="s">
        <v>20</v>
      </c>
      <c r="J2" s="7" t="s">
        <v>21</v>
      </c>
    </row>
    <row r="3" spans="1:10" x14ac:dyDescent="0.25">
      <c r="A3">
        <v>2</v>
      </c>
      <c r="B3">
        <v>3</v>
      </c>
      <c r="G3" s="6">
        <v>1</v>
      </c>
      <c r="H3">
        <f t="shared" ref="H3:H8" si="0">COUNTIF($B$2:$B$22,G3)</f>
        <v>4</v>
      </c>
      <c r="I3" s="8">
        <f t="shared" ref="I3:I8" si="1">H3/$H$9</f>
        <v>0.19047619047619047</v>
      </c>
      <c r="J3" s="9">
        <f>I3</f>
        <v>0.19047619047619047</v>
      </c>
    </row>
    <row r="4" spans="1:10" x14ac:dyDescent="0.25">
      <c r="A4">
        <v>3</v>
      </c>
      <c r="B4">
        <v>4</v>
      </c>
      <c r="G4" s="6">
        <v>2</v>
      </c>
      <c r="H4">
        <f t="shared" si="0"/>
        <v>7</v>
      </c>
      <c r="I4" s="8">
        <f t="shared" si="1"/>
        <v>0.33333333333333331</v>
      </c>
      <c r="J4" s="9">
        <f>I3+I4</f>
        <v>0.52380952380952372</v>
      </c>
    </row>
    <row r="5" spans="1:10" x14ac:dyDescent="0.25">
      <c r="A5">
        <v>4</v>
      </c>
      <c r="B5">
        <v>2</v>
      </c>
      <c r="G5" s="6">
        <v>3</v>
      </c>
      <c r="H5">
        <f t="shared" si="0"/>
        <v>5</v>
      </c>
      <c r="I5" s="8">
        <f t="shared" si="1"/>
        <v>0.23809523809523808</v>
      </c>
      <c r="J5" s="9">
        <f>J4+I5</f>
        <v>0.76190476190476186</v>
      </c>
    </row>
    <row r="6" spans="1:10" x14ac:dyDescent="0.25">
      <c r="A6">
        <v>5</v>
      </c>
      <c r="B6">
        <v>2</v>
      </c>
      <c r="G6" s="6">
        <v>4</v>
      </c>
      <c r="H6">
        <f t="shared" si="0"/>
        <v>3</v>
      </c>
      <c r="I6" s="8">
        <f t="shared" si="1"/>
        <v>0.14285714285714285</v>
      </c>
      <c r="J6" s="9">
        <f t="shared" ref="J6:J8" si="2">J5+I6</f>
        <v>0.90476190476190466</v>
      </c>
    </row>
    <row r="7" spans="1:10" x14ac:dyDescent="0.25">
      <c r="A7">
        <v>6</v>
      </c>
      <c r="B7">
        <v>5</v>
      </c>
      <c r="G7" s="6">
        <v>5</v>
      </c>
      <c r="H7">
        <f t="shared" si="0"/>
        <v>1</v>
      </c>
      <c r="I7" s="8">
        <f t="shared" si="1"/>
        <v>4.7619047619047616E-2</v>
      </c>
      <c r="J7" s="9">
        <f t="shared" si="2"/>
        <v>0.95238095238095233</v>
      </c>
    </row>
    <row r="8" spans="1:10" x14ac:dyDescent="0.25">
      <c r="A8">
        <v>7</v>
      </c>
      <c r="B8">
        <v>1</v>
      </c>
      <c r="G8" s="6">
        <v>6</v>
      </c>
      <c r="H8">
        <f t="shared" si="0"/>
        <v>1</v>
      </c>
      <c r="I8" s="8">
        <f t="shared" si="1"/>
        <v>4.7619047619047616E-2</v>
      </c>
      <c r="J8" s="9">
        <f t="shared" si="2"/>
        <v>1</v>
      </c>
    </row>
    <row r="9" spans="1:10" x14ac:dyDescent="0.25">
      <c r="A9">
        <v>8</v>
      </c>
      <c r="B9">
        <v>2</v>
      </c>
      <c r="G9" t="s">
        <v>14</v>
      </c>
      <c r="H9">
        <f>SUM(H3:H8)</f>
        <v>21</v>
      </c>
    </row>
    <row r="10" spans="1:10" x14ac:dyDescent="0.25">
      <c r="A10">
        <v>9</v>
      </c>
      <c r="B10">
        <v>2</v>
      </c>
    </row>
    <row r="11" spans="1:10" x14ac:dyDescent="0.25">
      <c r="A11">
        <v>10</v>
      </c>
      <c r="B11">
        <v>3</v>
      </c>
    </row>
    <row r="12" spans="1:10" x14ac:dyDescent="0.25">
      <c r="A12">
        <v>11</v>
      </c>
      <c r="B12">
        <v>3</v>
      </c>
    </row>
    <row r="13" spans="1:10" x14ac:dyDescent="0.25">
      <c r="A13">
        <v>12</v>
      </c>
      <c r="B13">
        <v>4</v>
      </c>
    </row>
    <row r="14" spans="1:10" x14ac:dyDescent="0.25">
      <c r="A14">
        <v>13</v>
      </c>
      <c r="B14">
        <v>6</v>
      </c>
    </row>
    <row r="15" spans="1:10" x14ac:dyDescent="0.25">
      <c r="A15">
        <v>14</v>
      </c>
      <c r="B15">
        <v>1</v>
      </c>
    </row>
    <row r="16" spans="1:10" x14ac:dyDescent="0.25">
      <c r="A16">
        <v>15</v>
      </c>
      <c r="B16">
        <v>2</v>
      </c>
    </row>
    <row r="17" spans="1:3" x14ac:dyDescent="0.25">
      <c r="A17">
        <v>16</v>
      </c>
      <c r="B17">
        <v>4</v>
      </c>
    </row>
    <row r="18" spans="1:3" x14ac:dyDescent="0.25">
      <c r="A18">
        <v>17</v>
      </c>
      <c r="B18">
        <v>2</v>
      </c>
    </row>
    <row r="19" spans="1:3" x14ac:dyDescent="0.25">
      <c r="A19">
        <v>18</v>
      </c>
      <c r="B19">
        <v>2</v>
      </c>
    </row>
    <row r="20" spans="1:3" x14ac:dyDescent="0.25">
      <c r="A20">
        <v>19</v>
      </c>
      <c r="B20">
        <v>3</v>
      </c>
    </row>
    <row r="21" spans="1:3" x14ac:dyDescent="0.25">
      <c r="A21">
        <v>20</v>
      </c>
      <c r="B21">
        <v>3</v>
      </c>
    </row>
    <row r="22" spans="1:3" x14ac:dyDescent="0.25">
      <c r="A22">
        <v>21</v>
      </c>
      <c r="B22">
        <v>1</v>
      </c>
    </row>
    <row r="24" spans="1:3" x14ac:dyDescent="0.25">
      <c r="A24" t="s">
        <v>17</v>
      </c>
    </row>
    <row r="25" spans="1:3" x14ac:dyDescent="0.25">
      <c r="A25" t="s">
        <v>16</v>
      </c>
    </row>
    <row r="32" spans="1:3" x14ac:dyDescent="0.25">
      <c r="B32" s="21" t="s">
        <v>45</v>
      </c>
      <c r="C32" s="21" t="s">
        <v>46</v>
      </c>
    </row>
    <row r="33" spans="2:11" x14ac:dyDescent="0.25">
      <c r="B33">
        <v>34</v>
      </c>
      <c r="C33">
        <v>100</v>
      </c>
    </row>
    <row r="34" spans="2:11" x14ac:dyDescent="0.25">
      <c r="B34">
        <v>56</v>
      </c>
      <c r="C34">
        <v>53</v>
      </c>
      <c r="E34" t="s">
        <v>47</v>
      </c>
    </row>
    <row r="35" spans="2:11" x14ac:dyDescent="0.25">
      <c r="B35">
        <v>79</v>
      </c>
      <c r="C35">
        <v>36</v>
      </c>
    </row>
    <row r="36" spans="2:11" ht="15.75" thickBot="1" x14ac:dyDescent="0.3">
      <c r="B36">
        <v>80</v>
      </c>
      <c r="C36">
        <v>67</v>
      </c>
      <c r="E36" t="s">
        <v>48</v>
      </c>
    </row>
    <row r="37" spans="2:11" x14ac:dyDescent="0.25">
      <c r="B37">
        <v>94</v>
      </c>
      <c r="C37">
        <v>51</v>
      </c>
      <c r="E37" s="19" t="s">
        <v>49</v>
      </c>
      <c r="F37" s="19" t="s">
        <v>15</v>
      </c>
      <c r="G37" s="19" t="s">
        <v>14</v>
      </c>
      <c r="H37" s="19" t="s">
        <v>13</v>
      </c>
      <c r="I37" s="19" t="s">
        <v>22</v>
      </c>
    </row>
    <row r="38" spans="2:11" x14ac:dyDescent="0.25">
      <c r="B38">
        <v>87</v>
      </c>
      <c r="C38">
        <v>40</v>
      </c>
      <c r="E38" t="s">
        <v>45</v>
      </c>
      <c r="F38">
        <v>11</v>
      </c>
      <c r="G38">
        <v>705</v>
      </c>
      <c r="H38">
        <v>64.090909090909093</v>
      </c>
      <c r="I38">
        <v>995.6909090909088</v>
      </c>
    </row>
    <row r="39" spans="2:11" ht="15.75" thickBot="1" x14ac:dyDescent="0.3">
      <c r="B39">
        <v>97</v>
      </c>
      <c r="C39">
        <v>79</v>
      </c>
      <c r="E39" s="5" t="s">
        <v>46</v>
      </c>
      <c r="F39" s="5">
        <v>11</v>
      </c>
      <c r="G39" s="5">
        <v>656</v>
      </c>
      <c r="H39" s="5">
        <v>59.636363636363633</v>
      </c>
      <c r="I39" s="5">
        <v>547.25454545454556</v>
      </c>
    </row>
    <row r="40" spans="2:11" x14ac:dyDescent="0.25">
      <c r="B40">
        <v>100</v>
      </c>
      <c r="C40">
        <v>83</v>
      </c>
    </row>
    <row r="41" spans="2:11" x14ac:dyDescent="0.25">
      <c r="B41">
        <v>25</v>
      </c>
      <c r="C41">
        <v>61</v>
      </c>
    </row>
    <row r="42" spans="2:11" ht="15.75" thickBot="1" x14ac:dyDescent="0.3">
      <c r="B42">
        <v>40</v>
      </c>
      <c r="C42">
        <v>18</v>
      </c>
      <c r="E42" t="s">
        <v>38</v>
      </c>
    </row>
    <row r="43" spans="2:11" x14ac:dyDescent="0.25">
      <c r="B43">
        <v>13</v>
      </c>
      <c r="C43">
        <v>68</v>
      </c>
      <c r="E43" s="19" t="s">
        <v>50</v>
      </c>
      <c r="F43" s="19" t="s">
        <v>41</v>
      </c>
      <c r="G43" s="19" t="s">
        <v>40</v>
      </c>
      <c r="H43" s="19" t="s">
        <v>42</v>
      </c>
      <c r="I43" s="19" t="s">
        <v>43</v>
      </c>
      <c r="J43" s="19" t="s">
        <v>44</v>
      </c>
      <c r="K43" s="19" t="s">
        <v>51</v>
      </c>
    </row>
    <row r="44" spans="2:11" x14ac:dyDescent="0.25">
      <c r="E44" t="s">
        <v>52</v>
      </c>
      <c r="F44">
        <v>109.13636363636761</v>
      </c>
      <c r="G44">
        <v>1</v>
      </c>
      <c r="H44">
        <v>109.13636363636761</v>
      </c>
      <c r="I44">
        <v>0.14146496665174563</v>
      </c>
      <c r="J44">
        <v>0.71078914029396412</v>
      </c>
      <c r="K44">
        <v>4.3512435033292896</v>
      </c>
    </row>
    <row r="45" spans="2:11" x14ac:dyDescent="0.25">
      <c r="E45" t="s">
        <v>53</v>
      </c>
      <c r="F45">
        <v>15429.454545454544</v>
      </c>
      <c r="G45">
        <v>20</v>
      </c>
      <c r="H45">
        <v>771.47272727272718</v>
      </c>
    </row>
    <row r="47" spans="2:11" ht="15.75" thickBot="1" x14ac:dyDescent="0.3">
      <c r="E47" s="5" t="s">
        <v>39</v>
      </c>
      <c r="F47" s="5">
        <v>15538.590909090912</v>
      </c>
      <c r="G47" s="5">
        <v>21</v>
      </c>
      <c r="H47" s="5"/>
      <c r="I47" s="5"/>
      <c r="J47" s="5"/>
      <c r="K47" s="5"/>
    </row>
    <row r="51" spans="1:8" x14ac:dyDescent="0.25">
      <c r="B51" s="21" t="s">
        <v>45</v>
      </c>
      <c r="C51" s="21" t="s">
        <v>46</v>
      </c>
    </row>
    <row r="52" spans="1:8" x14ac:dyDescent="0.25">
      <c r="A52" t="s">
        <v>54</v>
      </c>
      <c r="B52">
        <v>50</v>
      </c>
      <c r="C52">
        <v>100</v>
      </c>
    </row>
    <row r="53" spans="1:8" x14ac:dyDescent="0.25">
      <c r="B53">
        <v>100</v>
      </c>
      <c r="C53">
        <v>53</v>
      </c>
      <c r="E53" t="s">
        <v>56</v>
      </c>
    </row>
    <row r="54" spans="1:8" x14ac:dyDescent="0.25">
      <c r="B54">
        <v>79</v>
      </c>
      <c r="C54">
        <v>36</v>
      </c>
    </row>
    <row r="55" spans="1:8" x14ac:dyDescent="0.25">
      <c r="B55">
        <v>80</v>
      </c>
      <c r="C55">
        <v>67</v>
      </c>
      <c r="E55" t="s">
        <v>48</v>
      </c>
      <c r="F55" t="s">
        <v>45</v>
      </c>
      <c r="G55" t="s">
        <v>46</v>
      </c>
      <c r="H55" t="s">
        <v>39</v>
      </c>
    </row>
    <row r="56" spans="1:8" ht="15.75" thickBot="1" x14ac:dyDescent="0.3">
      <c r="B56">
        <v>94</v>
      </c>
      <c r="C56">
        <v>51</v>
      </c>
      <c r="E56" s="22" t="s">
        <v>54</v>
      </c>
      <c r="F56" s="22"/>
      <c r="G56" s="22"/>
      <c r="H56" s="22"/>
    </row>
    <row r="57" spans="1:8" x14ac:dyDescent="0.25">
      <c r="A57" s="13" t="s">
        <v>55</v>
      </c>
      <c r="B57" s="13">
        <v>87</v>
      </c>
      <c r="C57" s="13">
        <v>40</v>
      </c>
      <c r="E57" t="s">
        <v>15</v>
      </c>
      <c r="F57">
        <v>5</v>
      </c>
      <c r="G57">
        <v>5</v>
      </c>
      <c r="H57">
        <v>10</v>
      </c>
    </row>
    <row r="58" spans="1:8" x14ac:dyDescent="0.25">
      <c r="B58">
        <v>30</v>
      </c>
      <c r="C58">
        <v>79</v>
      </c>
      <c r="E58" t="s">
        <v>14</v>
      </c>
      <c r="F58">
        <v>403</v>
      </c>
      <c r="G58">
        <v>307</v>
      </c>
      <c r="H58">
        <v>710</v>
      </c>
    </row>
    <row r="59" spans="1:8" x14ac:dyDescent="0.25">
      <c r="B59">
        <v>100</v>
      </c>
      <c r="C59">
        <v>83</v>
      </c>
      <c r="E59" t="s">
        <v>13</v>
      </c>
      <c r="F59">
        <v>80.599999999999994</v>
      </c>
      <c r="G59">
        <v>61.4</v>
      </c>
      <c r="H59">
        <v>71</v>
      </c>
    </row>
    <row r="60" spans="1:8" x14ac:dyDescent="0.25">
      <c r="B60">
        <v>25</v>
      </c>
      <c r="C60">
        <v>61</v>
      </c>
      <c r="E60" t="s">
        <v>22</v>
      </c>
      <c r="F60">
        <v>373.80000000000018</v>
      </c>
      <c r="G60">
        <v>586.30000000000018</v>
      </c>
      <c r="H60">
        <v>529.11111111111109</v>
      </c>
    </row>
    <row r="61" spans="1:8" x14ac:dyDescent="0.25">
      <c r="B61">
        <v>20</v>
      </c>
      <c r="C61">
        <v>18</v>
      </c>
    </row>
    <row r="62" spans="1:8" ht="15.75" thickBot="1" x14ac:dyDescent="0.3">
      <c r="E62" s="22" t="s">
        <v>55</v>
      </c>
      <c r="F62" s="22"/>
      <c r="G62" s="22"/>
      <c r="H62" s="22"/>
    </row>
    <row r="63" spans="1:8" x14ac:dyDescent="0.25">
      <c r="E63" t="s">
        <v>15</v>
      </c>
      <c r="F63">
        <v>5</v>
      </c>
      <c r="G63">
        <v>5</v>
      </c>
      <c r="H63">
        <v>10</v>
      </c>
    </row>
    <row r="64" spans="1:8" x14ac:dyDescent="0.25">
      <c r="E64" t="s">
        <v>14</v>
      </c>
      <c r="F64">
        <v>262</v>
      </c>
      <c r="G64">
        <v>281</v>
      </c>
      <c r="H64">
        <v>543</v>
      </c>
    </row>
    <row r="65" spans="5:11" x14ac:dyDescent="0.25">
      <c r="E65" t="s">
        <v>13</v>
      </c>
      <c r="F65">
        <v>52.4</v>
      </c>
      <c r="G65">
        <v>56.2</v>
      </c>
      <c r="H65">
        <v>54.3</v>
      </c>
    </row>
    <row r="66" spans="5:11" x14ac:dyDescent="0.25">
      <c r="E66" t="s">
        <v>22</v>
      </c>
      <c r="F66">
        <v>1441.3000000000002</v>
      </c>
      <c r="G66">
        <v>745.69999999999982</v>
      </c>
      <c r="H66">
        <v>976.01111111111095</v>
      </c>
    </row>
    <row r="68" spans="5:11" ht="15.75" thickBot="1" x14ac:dyDescent="0.3">
      <c r="E68" s="22" t="s">
        <v>39</v>
      </c>
      <c r="F68" s="22"/>
      <c r="G68" s="22"/>
      <c r="H68" s="22"/>
    </row>
    <row r="69" spans="5:11" x14ac:dyDescent="0.25">
      <c r="E69" t="s">
        <v>15</v>
      </c>
      <c r="F69">
        <v>10</v>
      </c>
      <c r="G69">
        <v>10</v>
      </c>
    </row>
    <row r="70" spans="5:11" x14ac:dyDescent="0.25">
      <c r="E70" t="s">
        <v>14</v>
      </c>
      <c r="F70">
        <v>665</v>
      </c>
      <c r="G70">
        <v>588</v>
      </c>
    </row>
    <row r="71" spans="5:11" x14ac:dyDescent="0.25">
      <c r="E71" t="s">
        <v>13</v>
      </c>
      <c r="F71">
        <v>66.5</v>
      </c>
      <c r="G71">
        <v>58.8</v>
      </c>
    </row>
    <row r="72" spans="5:11" x14ac:dyDescent="0.25">
      <c r="E72" t="s">
        <v>22</v>
      </c>
      <c r="F72">
        <v>1027.6111111111111</v>
      </c>
      <c r="G72">
        <v>599.51111111111095</v>
      </c>
    </row>
    <row r="75" spans="5:11" ht="15.75" thickBot="1" x14ac:dyDescent="0.3">
      <c r="E75" t="s">
        <v>38</v>
      </c>
    </row>
    <row r="76" spans="5:11" x14ac:dyDescent="0.25">
      <c r="E76" s="19" t="s">
        <v>50</v>
      </c>
      <c r="F76" s="19" t="s">
        <v>41</v>
      </c>
      <c r="G76" s="19" t="s">
        <v>40</v>
      </c>
      <c r="H76" s="19" t="s">
        <v>42</v>
      </c>
      <c r="I76" s="19" t="s">
        <v>43</v>
      </c>
      <c r="J76" s="19" t="s">
        <v>44</v>
      </c>
      <c r="K76" s="19" t="s">
        <v>51</v>
      </c>
    </row>
    <row r="77" spans="5:11" x14ac:dyDescent="0.25">
      <c r="E77" t="s">
        <v>57</v>
      </c>
      <c r="F77">
        <v>1394.4499999999953</v>
      </c>
      <c r="G77">
        <v>1</v>
      </c>
      <c r="H77">
        <v>1394.4499999999953</v>
      </c>
      <c r="I77">
        <v>1.7723618569476598</v>
      </c>
      <c r="J77">
        <v>0.20174878981985458</v>
      </c>
      <c r="K77">
        <v>4.4939984776663584</v>
      </c>
    </row>
    <row r="78" spans="5:11" x14ac:dyDescent="0.25">
      <c r="E78" t="s">
        <v>58</v>
      </c>
      <c r="F78">
        <v>296.44999999999527</v>
      </c>
      <c r="G78">
        <v>1</v>
      </c>
      <c r="H78">
        <v>296.44999999999527</v>
      </c>
      <c r="I78">
        <v>0.37679133170219598</v>
      </c>
      <c r="J78">
        <v>0.54795429668512941</v>
      </c>
      <c r="K78">
        <v>4.4939984776663584</v>
      </c>
    </row>
    <row r="79" spans="5:11" x14ac:dyDescent="0.25">
      <c r="E79" t="s">
        <v>59</v>
      </c>
      <c r="F79">
        <v>661.25000000000364</v>
      </c>
      <c r="G79">
        <v>1</v>
      </c>
      <c r="H79">
        <v>661.25000000000364</v>
      </c>
      <c r="I79">
        <v>0.84045629309523506</v>
      </c>
      <c r="J79">
        <v>0.37287850310026593</v>
      </c>
      <c r="K79">
        <v>4.4939984776663584</v>
      </c>
    </row>
    <row r="80" spans="5:11" x14ac:dyDescent="0.25">
      <c r="E80" t="s">
        <v>60</v>
      </c>
      <c r="F80">
        <v>12588.400000000001</v>
      </c>
      <c r="G80">
        <v>16</v>
      </c>
      <c r="H80">
        <v>786.77500000000009</v>
      </c>
    </row>
    <row r="82" spans="5:11" ht="15.75" thickBot="1" x14ac:dyDescent="0.3">
      <c r="E82" s="5" t="s">
        <v>39</v>
      </c>
      <c r="F82" s="5">
        <v>14940.549999999996</v>
      </c>
      <c r="G82" s="5">
        <v>19</v>
      </c>
      <c r="H82" s="5"/>
      <c r="I82" s="5"/>
      <c r="J82" s="5"/>
      <c r="K82" s="5"/>
    </row>
  </sheetData>
  <mergeCells count="1">
    <mergeCell ref="G1:H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7C4C-7874-4C9D-A341-3CD4CAB44175}">
  <dimension ref="A1:B18"/>
  <sheetViews>
    <sheetView workbookViewId="0">
      <selection activeCell="C19" sqref="C19"/>
    </sheetView>
  </sheetViews>
  <sheetFormatPr baseColWidth="10" defaultRowHeight="15" x14ac:dyDescent="0.25"/>
  <cols>
    <col min="1" max="1" width="14.5703125" bestFit="1" customWidth="1"/>
    <col min="2" max="2" width="14" bestFit="1" customWidth="1"/>
    <col min="4" max="4" width="22.85546875" bestFit="1" customWidth="1"/>
  </cols>
  <sheetData>
    <row r="1" spans="1:2" x14ac:dyDescent="0.25">
      <c r="A1" s="1" t="s">
        <v>3</v>
      </c>
      <c r="B1" s="1" t="s">
        <v>2</v>
      </c>
    </row>
    <row r="2" spans="1:2" x14ac:dyDescent="0.25">
      <c r="A2" t="s">
        <v>4</v>
      </c>
      <c r="B2" s="3">
        <v>30500</v>
      </c>
    </row>
    <row r="3" spans="1:2" x14ac:dyDescent="0.25">
      <c r="A3" t="s">
        <v>5</v>
      </c>
      <c r="B3" s="3">
        <v>17034</v>
      </c>
    </row>
    <row r="4" spans="1:2" x14ac:dyDescent="0.25">
      <c r="A4" t="s">
        <v>6</v>
      </c>
      <c r="B4" s="3">
        <v>12570</v>
      </c>
    </row>
    <row r="5" spans="1:2" x14ac:dyDescent="0.25">
      <c r="A5" t="s">
        <v>7</v>
      </c>
      <c r="B5" s="3">
        <v>21156</v>
      </c>
    </row>
    <row r="6" spans="1:2" x14ac:dyDescent="0.25">
      <c r="A6" t="s">
        <v>8</v>
      </c>
      <c r="B6" s="3">
        <v>18390</v>
      </c>
    </row>
    <row r="7" spans="1:2" x14ac:dyDescent="0.25">
      <c r="A7" t="s">
        <v>9</v>
      </c>
      <c r="B7" s="3">
        <v>34692</v>
      </c>
    </row>
    <row r="8" spans="1:2" x14ac:dyDescent="0.25">
      <c r="A8" t="s">
        <v>10</v>
      </c>
      <c r="B8" s="3">
        <v>17622</v>
      </c>
    </row>
    <row r="9" spans="1:2" x14ac:dyDescent="0.25">
      <c r="A9" t="s">
        <v>11</v>
      </c>
      <c r="B9" s="3">
        <v>12500</v>
      </c>
    </row>
    <row r="10" spans="1:2" x14ac:dyDescent="0.25">
      <c r="A10" t="s">
        <v>12</v>
      </c>
      <c r="B10" s="3">
        <v>15401</v>
      </c>
    </row>
    <row r="11" spans="1:2" x14ac:dyDescent="0.25">
      <c r="A11" s="4" t="s">
        <v>14</v>
      </c>
      <c r="B11" s="3"/>
    </row>
    <row r="12" spans="1:2" x14ac:dyDescent="0.25">
      <c r="A12" s="4" t="s">
        <v>15</v>
      </c>
    </row>
    <row r="13" spans="1:2" x14ac:dyDescent="0.25">
      <c r="A13" s="4" t="s">
        <v>17</v>
      </c>
    </row>
    <row r="16" spans="1:2" x14ac:dyDescent="0.25">
      <c r="A16" s="4" t="s">
        <v>13</v>
      </c>
      <c r="B16" s="2"/>
    </row>
    <row r="17" spans="1:1" x14ac:dyDescent="0.25">
      <c r="A17" s="4" t="s">
        <v>22</v>
      </c>
    </row>
    <row r="18" spans="1:1" x14ac:dyDescent="0.25">
      <c r="A18" s="4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B01DE-72A5-4017-AA03-FADB4E864296}">
  <dimension ref="A1:J11"/>
  <sheetViews>
    <sheetView workbookViewId="0">
      <selection activeCell="E10" sqref="E10"/>
    </sheetView>
  </sheetViews>
  <sheetFormatPr baseColWidth="10" defaultRowHeight="15" x14ac:dyDescent="0.25"/>
  <cols>
    <col min="2" max="2" width="14.28515625" bestFit="1" customWidth="1"/>
    <col min="5" max="5" width="13.140625" bestFit="1" customWidth="1"/>
  </cols>
  <sheetData>
    <row r="1" spans="1:10" x14ac:dyDescent="0.25">
      <c r="A1" t="s">
        <v>24</v>
      </c>
    </row>
    <row r="2" spans="1:10" x14ac:dyDescent="0.25">
      <c r="A2" t="s">
        <v>29</v>
      </c>
    </row>
    <row r="3" spans="1:10" x14ac:dyDescent="0.25">
      <c r="C3" s="10" t="s">
        <v>25</v>
      </c>
      <c r="D3" s="10" t="s">
        <v>26</v>
      </c>
      <c r="E3" s="15" t="s">
        <v>30</v>
      </c>
      <c r="H3" s="10" t="s">
        <v>25</v>
      </c>
      <c r="I3" s="10" t="s">
        <v>26</v>
      </c>
      <c r="J3" s="15" t="s">
        <v>30</v>
      </c>
    </row>
    <row r="4" spans="1:10" x14ac:dyDescent="0.25">
      <c r="B4" s="11" t="s">
        <v>27</v>
      </c>
      <c r="C4" s="12">
        <v>50</v>
      </c>
      <c r="D4" s="12">
        <v>10</v>
      </c>
      <c r="E4" s="16">
        <f>SUM(C4:D4)</f>
        <v>60</v>
      </c>
      <c r="G4" s="11" t="s">
        <v>27</v>
      </c>
      <c r="H4" s="12">
        <f>E4*C6/E6</f>
        <v>42</v>
      </c>
      <c r="I4" s="12">
        <f>E4*D6/E6</f>
        <v>18</v>
      </c>
      <c r="J4" s="16">
        <f>SUM(H4:I4)</f>
        <v>60</v>
      </c>
    </row>
    <row r="5" spans="1:10" x14ac:dyDescent="0.25">
      <c r="B5" s="11" t="s">
        <v>28</v>
      </c>
      <c r="C5" s="12">
        <v>20</v>
      </c>
      <c r="D5" s="12">
        <v>20</v>
      </c>
      <c r="E5" s="16">
        <f>SUM(C5:D5)</f>
        <v>40</v>
      </c>
      <c r="G5" s="11" t="s">
        <v>28</v>
      </c>
      <c r="H5" s="12">
        <f>E5*C6/E6</f>
        <v>28</v>
      </c>
      <c r="I5" s="12">
        <f>E5*D6/E6</f>
        <v>12</v>
      </c>
      <c r="J5" s="16">
        <f>SUM(H5:I5)</f>
        <v>40</v>
      </c>
    </row>
    <row r="6" spans="1:10" x14ac:dyDescent="0.25">
      <c r="B6" s="13" t="s">
        <v>31</v>
      </c>
      <c r="C6" s="14">
        <f>SUM(C4:C5)</f>
        <v>70</v>
      </c>
      <c r="D6" s="14">
        <f t="shared" ref="D6:E6" si="0">SUM(D4:D5)</f>
        <v>30</v>
      </c>
      <c r="E6" s="17">
        <f t="shared" si="0"/>
        <v>100</v>
      </c>
      <c r="G6" s="13" t="s">
        <v>31</v>
      </c>
      <c r="H6" s="14">
        <f>SUM(H4:H5)</f>
        <v>70</v>
      </c>
      <c r="I6" s="14">
        <f t="shared" ref="I6:J6" si="1">SUM(I4:I5)</f>
        <v>30</v>
      </c>
      <c r="J6" s="17">
        <f t="shared" si="1"/>
        <v>100</v>
      </c>
    </row>
    <row r="8" spans="1:10" x14ac:dyDescent="0.25">
      <c r="A8" t="s">
        <v>33</v>
      </c>
      <c r="B8" s="18"/>
      <c r="E8" s="18"/>
      <c r="F8" s="18"/>
    </row>
    <row r="9" spans="1:10" x14ac:dyDescent="0.25">
      <c r="A9" t="s">
        <v>32</v>
      </c>
      <c r="E9" s="18"/>
      <c r="F9" s="18"/>
    </row>
    <row r="10" spans="1:10" x14ac:dyDescent="0.25">
      <c r="A10" t="s">
        <v>34</v>
      </c>
      <c r="B10" s="24"/>
    </row>
    <row r="11" spans="1:10" x14ac:dyDescent="0.25">
      <c r="A11" t="s">
        <v>35</v>
      </c>
      <c r="B11" s="24"/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76B1-01F7-4A27-A68A-1A3F319FC744}">
  <dimension ref="A2:B11"/>
  <sheetViews>
    <sheetView workbookViewId="0">
      <selection activeCell="A3" sqref="A3:B11"/>
    </sheetView>
  </sheetViews>
  <sheetFormatPr baseColWidth="10" defaultRowHeight="15" x14ac:dyDescent="0.25"/>
  <sheetData>
    <row r="2" spans="1:2" x14ac:dyDescent="0.25">
      <c r="A2" s="20" t="s">
        <v>36</v>
      </c>
      <c r="B2" s="20" t="s">
        <v>37</v>
      </c>
    </row>
    <row r="3" spans="1:2" x14ac:dyDescent="0.25">
      <c r="A3" s="12">
        <v>134</v>
      </c>
      <c r="B3" s="12">
        <v>34</v>
      </c>
    </row>
    <row r="4" spans="1:2" x14ac:dyDescent="0.25">
      <c r="A4" s="12">
        <v>167</v>
      </c>
      <c r="B4" s="12">
        <v>38</v>
      </c>
    </row>
    <row r="5" spans="1:2" x14ac:dyDescent="0.25">
      <c r="A5" s="12">
        <v>170</v>
      </c>
      <c r="B5" s="12">
        <v>39</v>
      </c>
    </row>
    <row r="6" spans="1:2" x14ac:dyDescent="0.25">
      <c r="A6" s="12">
        <v>156</v>
      </c>
      <c r="B6" s="12">
        <v>39</v>
      </c>
    </row>
    <row r="7" spans="1:2" x14ac:dyDescent="0.25">
      <c r="A7" s="12">
        <v>180</v>
      </c>
      <c r="B7" s="12">
        <v>42</v>
      </c>
    </row>
    <row r="8" spans="1:2" x14ac:dyDescent="0.25">
      <c r="A8" s="12">
        <v>195</v>
      </c>
      <c r="B8" s="12">
        <v>46</v>
      </c>
    </row>
    <row r="9" spans="1:2" x14ac:dyDescent="0.25">
      <c r="A9" s="12">
        <v>165</v>
      </c>
      <c r="B9" s="12">
        <v>40</v>
      </c>
    </row>
    <row r="10" spans="1:2" x14ac:dyDescent="0.25">
      <c r="A10" s="12">
        <v>183</v>
      </c>
      <c r="B10" s="12">
        <v>44</v>
      </c>
    </row>
    <row r="11" spans="1:2" x14ac:dyDescent="0.25">
      <c r="A11" s="12">
        <v>166</v>
      </c>
      <c r="B11" s="12">
        <v>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Noten</vt:lpstr>
      <vt:lpstr>Umsatz</vt:lpstr>
      <vt:lpstr>Kreuztabellen</vt:lpstr>
      <vt:lpstr>Regression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</dc:creator>
  <cp:lastModifiedBy>strau</cp:lastModifiedBy>
  <dcterms:created xsi:type="dcterms:W3CDTF">2022-12-10T15:16:10Z</dcterms:created>
  <dcterms:modified xsi:type="dcterms:W3CDTF">2023-01-07T11:24:10Z</dcterms:modified>
</cp:coreProperties>
</file>